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https://ucnmuni.sharepoint.com/sites/mu-RECT-OVZ/Sdilene dokumenty/Verejne_zakazky/FAKULTY/LF/01_LF-Dodavky/20_Interier_C03_laboratorni a ciste nabytek_opakovane/ZD/Vyhlaseni/PD_vcetne_VV/"/>
    </mc:Choice>
  </mc:AlternateContent>
  <xr:revisionPtr revIDLastSave="8" documentId="8_{4F947218-7F0B-4146-8023-750B013A58EE}" xr6:coauthVersionLast="47" xr6:coauthVersionMax="47" xr10:uidLastSave="{40DE36BE-085A-40A6-997F-8F15F9694445}"/>
  <bookViews>
    <workbookView xWindow="-108" yWindow="-108" windowWidth="23256" windowHeight="12456" xr2:uid="{00000000-000D-0000-FFFF-FFFF00000000}"/>
  </bookViews>
  <sheets>
    <sheet name="OP-JAK" sheetId="2" r:id="rId1"/>
  </sheet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9" i="2" l="1"/>
  <c r="I50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52" i="2" s="1"/>
  <c r="I53" i="2" s="1"/>
  <c r="I4" i="2"/>
  <c r="I54" i="2" l="1"/>
</calcChain>
</file>

<file path=xl/sharedStrings.xml><?xml version="1.0" encoding="utf-8"?>
<sst xmlns="http://schemas.openxmlformats.org/spreadsheetml/2006/main" count="203" uniqueCount="145">
  <si>
    <t>POZICE/26</t>
  </si>
  <si>
    <t>NÁZEV/24</t>
  </si>
  <si>
    <t>ROZMĚRY/25</t>
  </si>
  <si>
    <t>POPIS/23</t>
  </si>
  <si>
    <t>Ks/7</t>
  </si>
  <si>
    <t>Cena/29</t>
  </si>
  <si>
    <t>CS_SCHEDULEID/30</t>
  </si>
  <si>
    <t>CS_SCHEDULETYPEID/31</t>
  </si>
  <si>
    <t>Cena celkem</t>
  </si>
  <si>
    <t>REVIZE R1</t>
  </si>
  <si>
    <t>POZICE</t>
  </si>
  <si>
    <t>NÁZEV</t>
  </si>
  <si>
    <t>ROZMĚRY</t>
  </si>
  <si>
    <t>POPIS</t>
  </si>
  <si>
    <t>Ks</t>
  </si>
  <si>
    <t>Cena/ ks</t>
  </si>
  <si>
    <t>CS_SCHEDULEID</t>
  </si>
  <si>
    <t>CS_SCHEDULETYPEID</t>
  </si>
  <si>
    <t>Cena / celkem</t>
  </si>
  <si>
    <t>N01</t>
  </si>
  <si>
    <t>REGÁL NEREZ</t>
  </si>
  <si>
    <t>1000x500x1800mm</t>
  </si>
  <si>
    <t>Materiál - nerez AISI 304, povrch mat, 4x police - spodní a honí police pevné, 2 výškově přestavitelné, výškově stavitelné nožky do čistých prostor</t>
  </si>
  <si>
    <t>N03</t>
  </si>
  <si>
    <t>SKŘÍŇ NEREZ</t>
  </si>
  <si>
    <t>900x600x1900mm</t>
  </si>
  <si>
    <t>Materiál nerez AISI 304, 4x stavitelné police, úchytky, sokl kovový, rektifikovatelný v = 50mm</t>
  </si>
  <si>
    <t>N04</t>
  </si>
  <si>
    <t>STŮL NEREZOVÝ</t>
  </si>
  <si>
    <t>1200x700x900mm</t>
  </si>
  <si>
    <t>Materiál - konstrukce stolu (rám)  nerez AISI 304, pracovní deska nerez AISI 304, broušený povrch, odsazení noh od zadní stěny a zboku 25 mm (podlahový fabion), výškové stavitelné nohy do čistých prostor</t>
  </si>
  <si>
    <t>N05</t>
  </si>
  <si>
    <t>1500x700x900mm</t>
  </si>
  <si>
    <t>N06</t>
  </si>
  <si>
    <t>NEREZOVÝ VOZÍK DO ČP</t>
  </si>
  <si>
    <t>550x950x940mm</t>
  </si>
  <si>
    <t>Mobilní vozík s oboustrannými policemi - z jedné strany jsou rovné, z druhé zvýšené okraje, kovová konstrukce, nosnost vložených polic min.100 kg, gumová otočná kolečka min. Ø 100 mm.</t>
  </si>
  <si>
    <t>N07</t>
  </si>
  <si>
    <t>VÝLEVKA NEREZOVÁ DO ČP</t>
  </si>
  <si>
    <t>500x500x650mm</t>
  </si>
  <si>
    <t>Materiál - nerez AISI 304, povrch mat, samostatně stojící, přední strana odnímatelná - instalační dvířka - montáž přes servisní otvor,horní strana otvor pro stojánkovou baterii, baterie směšovací stojánková např. s flexibilní výtokem potažený barevným silikonem</t>
  </si>
  <si>
    <t>N08</t>
  </si>
  <si>
    <t>POLICE NEREZOVÁ</t>
  </si>
  <si>
    <t>600x300mm</t>
  </si>
  <si>
    <t>Materiál - nerez AISI 304, povrch mat, kotvená do příčky</t>
  </si>
  <si>
    <t>N09</t>
  </si>
  <si>
    <t>SKŘÍŇ POLICOVÁ NEREZ</t>
  </si>
  <si>
    <t>600x400x1850mm</t>
  </si>
  <si>
    <t>Materiál - nerez AISI 304, povrch mat, spodní a horní police pevné, 3 výškově přestavitelné, dokrytování k podhledu, sokl v = 50mm, kovový, rektifikovatelný</t>
  </si>
  <si>
    <t>N10</t>
  </si>
  <si>
    <t>LAVICE NEREZOVÁ</t>
  </si>
  <si>
    <t>1500x300x400mm</t>
  </si>
  <si>
    <t>Materiál - konstrukce lavice (rám)  nerez AISI 304, horní deska nerez AISI 304, broušený povrch</t>
  </si>
  <si>
    <t>N11</t>
  </si>
  <si>
    <t>DÁVKOVAČ DEZINFEKCE</t>
  </si>
  <si>
    <t/>
  </si>
  <si>
    <t>nerezový nástěnný dávkovač na tekuté i gelové dezinfekce a mýdla, bezdotykový/ na loket</t>
  </si>
  <si>
    <t>N12</t>
  </si>
  <si>
    <t>ZRCADLO</t>
  </si>
  <si>
    <t>400x1500x10mm</t>
  </si>
  <si>
    <t>Materiál - hrany broušené, určeno na lepení</t>
  </si>
  <si>
    <t>N13</t>
  </si>
  <si>
    <t>KOŠ</t>
  </si>
  <si>
    <t>Materiál nerezová ocel, vybaveno vyjímatelnou plastovou vložkou, nášlapným mechanismem, koš disponuje těsně doléhajícím víkem</t>
  </si>
  <si>
    <t>N14</t>
  </si>
  <si>
    <t>DÁVKOVAČ MÝDLA</t>
  </si>
  <si>
    <t>N15</t>
  </si>
  <si>
    <t>LAVICE PŘEKROČNÁ</t>
  </si>
  <si>
    <t>1200x300x400mm</t>
  </si>
  <si>
    <t>Materiál - nerez AISI 304, povrch mat, 1 police pevné, sokl v = 50mm</t>
  </si>
  <si>
    <t>N16</t>
  </si>
  <si>
    <t>SKŘÍŇKA DŘEZOVÁ</t>
  </si>
  <si>
    <t>600x500x900mm</t>
  </si>
  <si>
    <t>Materiál - nerez AISI 304, povrch mat, 1 police výškově přestavitelné, sokl v = 50mm, dřez nerezový, matný, úchytky, automatická umyvadlová baterie směšovací s vysokým ramínkem, chrom, přisazená k lavici</t>
  </si>
  <si>
    <t>N17</t>
  </si>
  <si>
    <t>SKŘÍŇ BOXY NEREZ</t>
  </si>
  <si>
    <t>400x500x1850mm</t>
  </si>
  <si>
    <t>Materiál - nerez AISI 304, povrch mat, 1x šatní tyč, dokrytování k podhledu, sokl v = 50mm, horní díl skříňky regulovatelný z důvodu odsávání</t>
  </si>
  <si>
    <t>N19</t>
  </si>
  <si>
    <t>900x300x400mm</t>
  </si>
  <si>
    <t>N20</t>
  </si>
  <si>
    <t>ŠATNÍ SKŘÍŇ NEREZ</t>
  </si>
  <si>
    <t>300x500x1850mm</t>
  </si>
  <si>
    <t>Materiál nerez AISI 304, povrch mat, 1x police+šatní tyč, úchytky, horní díl skříňky regulovatelný z důvodu odsávání, sokl v=50mm_x000D_
dokrytování k podhledu</t>
  </si>
  <si>
    <t>N21</t>
  </si>
  <si>
    <t>950x300x400mm</t>
  </si>
  <si>
    <t>N22</t>
  </si>
  <si>
    <t>800x400x1850mm</t>
  </si>
  <si>
    <t>N23</t>
  </si>
  <si>
    <t>ZÁSOBNÍK PAPÍR. RUČNÍKŮ</t>
  </si>
  <si>
    <t>Nerezový zásobník na papírové utěrky</t>
  </si>
  <si>
    <t>N24</t>
  </si>
  <si>
    <t>500x500x1850mm</t>
  </si>
  <si>
    <t>N25</t>
  </si>
  <si>
    <t>N26</t>
  </si>
  <si>
    <t>1000x300x400mm</t>
  </si>
  <si>
    <t>N40</t>
  </si>
  <si>
    <t>1000x400x2000mm</t>
  </si>
  <si>
    <t>Materiál - nerez AISI 304, povrch mat, 5x police - spodní a honí police pevné, 2 výškově přestavitelné, výškově stavitelné nožky do čistých prostor</t>
  </si>
  <si>
    <t>N50</t>
  </si>
  <si>
    <t>120l</t>
  </si>
  <si>
    <t>materiál nerez, s výkyvným víkem, s rukojetí vlevo i vpravo, snadná manipulace i čištění</t>
  </si>
  <si>
    <t>N52</t>
  </si>
  <si>
    <t>900x400x1800mm</t>
  </si>
  <si>
    <t>N53</t>
  </si>
  <si>
    <t>800x400x1800mm</t>
  </si>
  <si>
    <t>N54</t>
  </si>
  <si>
    <t>1800x700x900mm</t>
  </si>
  <si>
    <t>N56</t>
  </si>
  <si>
    <t>650x350x1850mm</t>
  </si>
  <si>
    <t>N57</t>
  </si>
  <si>
    <t>600x500x1850mm</t>
  </si>
  <si>
    <t>N58</t>
  </si>
  <si>
    <t>N59</t>
  </si>
  <si>
    <t>1085x300x400mm</t>
  </si>
  <si>
    <t>N60</t>
  </si>
  <si>
    <t>1100x300x400mm</t>
  </si>
  <si>
    <t>N61</t>
  </si>
  <si>
    <t>SKŘÍŇ POLICOVÁ PŘISAZENÁ K LAVICI</t>
  </si>
  <si>
    <t>Materiál nerez AISI 304, povrch mat, 4x police, dokrytování k podhledu,sokl v=50mm, kovový, rektifikovatelný, dokrytování k podhledu</t>
  </si>
  <si>
    <t>N63</t>
  </si>
  <si>
    <t>400x400x1850mm</t>
  </si>
  <si>
    <t>N67</t>
  </si>
  <si>
    <t>N68</t>
  </si>
  <si>
    <t>1400x300x400mm</t>
  </si>
  <si>
    <t>N72</t>
  </si>
  <si>
    <t>100x700x750mm</t>
  </si>
  <si>
    <t>Materiál - konstrukce stolu (rám)  nerez AISI 304, pracovní deska nerez AISI 304, broušený povrch, odsazení noh od zadní stěny a zboku 25 mm (podlahový fabion), výškové stavitelné nohy do čistých prostor, zemnící bod na zadních nohách 200mm nad podlahou</t>
  </si>
  <si>
    <t>N77</t>
  </si>
  <si>
    <t>800x500x1800mm</t>
  </si>
  <si>
    <t>N83</t>
  </si>
  <si>
    <t>N84</t>
  </si>
  <si>
    <t>400x350mm</t>
  </si>
  <si>
    <t>N85</t>
  </si>
  <si>
    <t>1400x700x900mm</t>
  </si>
  <si>
    <t>N87</t>
  </si>
  <si>
    <t>1175x300x400mm</t>
  </si>
  <si>
    <t>N93</t>
  </si>
  <si>
    <t>ŽIDLE DO ČP</t>
  </si>
  <si>
    <t>MONTÁŽ</t>
  </si>
  <si>
    <t>DOPRAVA</t>
  </si>
  <si>
    <t>CENA CELKEM</t>
  </si>
  <si>
    <t>Cena 21% DPH</t>
  </si>
  <si>
    <t>Cena celkem s DPH</t>
  </si>
  <si>
    <t>Materiál - plast, celoplastová, ergonomické projmutí sedáku a opěráku, vysoce odolná proti chemikáliím a mechanickému poškození, max.nosnost 110kg a více, hloubka sedáku max 525mm, celková výška max 880mm, výška sedu min 450mm, šířka sedáku min 410mm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</si>
</sst>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;[Red]#,##0.00\ &quot;Kč&quot;"/>
  </numFmts>
  <fonts count="7" x14ac:knownFonts="1">
    <font>
      <sz val="11"/>
      <name val="Calibri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Arial CE"/>
      <family val="2"/>
      <charset val="238"/>
    </font>
    <font>
      <b/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4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0" fontId="0" fillId="0" borderId="0" xfId="0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/>
    </xf>
    <xf numFmtId="0" fontId="3" fillId="0" borderId="4" xfId="0" applyFont="1" applyBorder="1"/>
    <xf numFmtId="0" fontId="4" fillId="0" borderId="3" xfId="0" applyFont="1" applyBorder="1"/>
    <xf numFmtId="0" fontId="0" fillId="2" borderId="1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6" fillId="0" borderId="0" xfId="0" applyFont="1"/>
    <xf numFmtId="0" fontId="2" fillId="0" borderId="5" xfId="0" applyFont="1" applyBorder="1"/>
    <xf numFmtId="164" fontId="0" fillId="0" borderId="1" xfId="0" applyNumberFormat="1" applyBorder="1" applyAlignment="1">
      <alignment horizontal="left" vertical="center"/>
    </xf>
    <xf numFmtId="164" fontId="0" fillId="2" borderId="1" xfId="0" applyNumberFormat="1" applyFill="1" applyBorder="1" applyAlignment="1">
      <alignment horizontal="left" vertical="center"/>
    </xf>
    <xf numFmtId="164" fontId="1" fillId="0" borderId="1" xfId="0" applyNumberFormat="1" applyFont="1" applyBorder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64" fontId="5" fillId="2" borderId="1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B8FDA-02E1-49CC-93D0-517243C4C393}">
  <dimension ref="A1:I54"/>
  <sheetViews>
    <sheetView tabSelected="1" topLeftCell="A2" zoomScaleNormal="100" workbookViewId="0">
      <selection activeCell="I54" sqref="I54"/>
    </sheetView>
  </sheetViews>
  <sheetFormatPr defaultRowHeight="14.4" x14ac:dyDescent="0.3"/>
  <cols>
    <col min="1" max="1" width="9.33203125" style="4" customWidth="1"/>
    <col min="2" max="2" width="34" customWidth="1"/>
    <col min="3" max="3" width="18" style="4" customWidth="1"/>
    <col min="4" max="4" width="35.88671875" style="2" customWidth="1"/>
    <col min="5" max="5" width="5.33203125" style="4" customWidth="1"/>
    <col min="6" max="6" width="12.6640625" style="4" customWidth="1"/>
    <col min="7" max="8" width="12.6640625" hidden="1" customWidth="1"/>
    <col min="9" max="9" width="15.6640625" style="4" bestFit="1" customWidth="1"/>
  </cols>
  <sheetData>
    <row r="1" spans="1:9" hidden="1" x14ac:dyDescent="0.3">
      <c r="A1" s="4" t="s">
        <v>0</v>
      </c>
      <c r="B1" t="s">
        <v>1</v>
      </c>
      <c r="C1" s="4" t="s">
        <v>2</v>
      </c>
      <c r="D1" s="2" t="s">
        <v>3</v>
      </c>
      <c r="E1" s="4" t="s">
        <v>4</v>
      </c>
      <c r="F1" s="4" t="s">
        <v>5</v>
      </c>
      <c r="G1" t="s">
        <v>6</v>
      </c>
      <c r="H1" t="s">
        <v>7</v>
      </c>
      <c r="I1" s="6" t="s">
        <v>8</v>
      </c>
    </row>
    <row r="2" spans="1:9" ht="18" x14ac:dyDescent="0.35">
      <c r="B2" s="15" t="s">
        <v>9</v>
      </c>
      <c r="I2" s="6"/>
    </row>
    <row r="3" spans="1:9" ht="36.75" customHeight="1" x14ac:dyDescent="0.3">
      <c r="A3" s="7" t="s">
        <v>10</v>
      </c>
      <c r="B3" s="7" t="s">
        <v>11</v>
      </c>
      <c r="C3" s="7" t="s">
        <v>12</v>
      </c>
      <c r="D3" s="10" t="s">
        <v>13</v>
      </c>
      <c r="E3" s="7" t="s">
        <v>14</v>
      </c>
      <c r="F3" s="11" t="s">
        <v>15</v>
      </c>
      <c r="G3" s="12" t="s">
        <v>16</v>
      </c>
      <c r="H3" s="12" t="s">
        <v>17</v>
      </c>
      <c r="I3" s="11" t="s">
        <v>18</v>
      </c>
    </row>
    <row r="4" spans="1:9" ht="57.6" x14ac:dyDescent="0.3">
      <c r="A4" s="5" t="s">
        <v>19</v>
      </c>
      <c r="B4" s="1" t="s">
        <v>20</v>
      </c>
      <c r="C4" s="5" t="s">
        <v>21</v>
      </c>
      <c r="D4" s="3" t="s">
        <v>22</v>
      </c>
      <c r="E4" s="5">
        <v>25</v>
      </c>
      <c r="F4" s="5"/>
      <c r="G4" s="1"/>
      <c r="H4" s="1"/>
      <c r="I4" s="17">
        <f>E4*F4</f>
        <v>0</v>
      </c>
    </row>
    <row r="5" spans="1:9" ht="43.2" x14ac:dyDescent="0.3">
      <c r="A5" s="5" t="s">
        <v>23</v>
      </c>
      <c r="B5" s="1" t="s">
        <v>24</v>
      </c>
      <c r="C5" s="5" t="s">
        <v>25</v>
      </c>
      <c r="D5" s="3" t="s">
        <v>26</v>
      </c>
      <c r="E5" s="5">
        <v>8</v>
      </c>
      <c r="F5" s="5"/>
      <c r="G5" s="1"/>
      <c r="H5" s="1"/>
      <c r="I5" s="17">
        <f t="shared" ref="I5:I50" si="0">E5*F5</f>
        <v>0</v>
      </c>
    </row>
    <row r="6" spans="1:9" ht="72" x14ac:dyDescent="0.3">
      <c r="A6" s="5" t="s">
        <v>27</v>
      </c>
      <c r="B6" s="1" t="s">
        <v>28</v>
      </c>
      <c r="C6" s="5" t="s">
        <v>29</v>
      </c>
      <c r="D6" s="3" t="s">
        <v>30</v>
      </c>
      <c r="E6" s="5">
        <v>8</v>
      </c>
      <c r="F6" s="5"/>
      <c r="G6" s="1"/>
      <c r="H6" s="1"/>
      <c r="I6" s="17">
        <f t="shared" si="0"/>
        <v>0</v>
      </c>
    </row>
    <row r="7" spans="1:9" ht="72" x14ac:dyDescent="0.3">
      <c r="A7" s="5" t="s">
        <v>31</v>
      </c>
      <c r="B7" s="1" t="s">
        <v>28</v>
      </c>
      <c r="C7" s="5" t="s">
        <v>32</v>
      </c>
      <c r="D7" s="3" t="s">
        <v>30</v>
      </c>
      <c r="E7" s="5">
        <v>8</v>
      </c>
      <c r="F7" s="5"/>
      <c r="G7" s="1"/>
      <c r="H7" s="1"/>
      <c r="I7" s="17">
        <f t="shared" si="0"/>
        <v>0</v>
      </c>
    </row>
    <row r="8" spans="1:9" ht="72" x14ac:dyDescent="0.3">
      <c r="A8" s="5" t="s">
        <v>33</v>
      </c>
      <c r="B8" s="1" t="s">
        <v>34</v>
      </c>
      <c r="C8" s="5" t="s">
        <v>35</v>
      </c>
      <c r="D8" s="3" t="s">
        <v>36</v>
      </c>
      <c r="E8" s="5">
        <v>21</v>
      </c>
      <c r="F8" s="5"/>
      <c r="G8" s="1"/>
      <c r="H8" s="1"/>
      <c r="I8" s="17">
        <f t="shared" si="0"/>
        <v>0</v>
      </c>
    </row>
    <row r="9" spans="1:9" ht="100.8" x14ac:dyDescent="0.3">
      <c r="A9" s="5" t="s">
        <v>37</v>
      </c>
      <c r="B9" s="1" t="s">
        <v>38</v>
      </c>
      <c r="C9" s="5" t="s">
        <v>39</v>
      </c>
      <c r="D9" s="3" t="s">
        <v>40</v>
      </c>
      <c r="E9" s="5">
        <v>7</v>
      </c>
      <c r="F9" s="5"/>
      <c r="G9" s="1"/>
      <c r="H9" s="1"/>
      <c r="I9" s="17">
        <f t="shared" si="0"/>
        <v>0</v>
      </c>
    </row>
    <row r="10" spans="1:9" ht="28.8" x14ac:dyDescent="0.3">
      <c r="A10" s="5" t="s">
        <v>41</v>
      </c>
      <c r="B10" s="1" t="s">
        <v>42</v>
      </c>
      <c r="C10" s="5" t="s">
        <v>43</v>
      </c>
      <c r="D10" s="3" t="s">
        <v>44</v>
      </c>
      <c r="E10" s="5">
        <v>6</v>
      </c>
      <c r="F10" s="5"/>
      <c r="G10" s="1"/>
      <c r="H10" s="1"/>
      <c r="I10" s="17">
        <f t="shared" si="0"/>
        <v>0</v>
      </c>
    </row>
    <row r="11" spans="1:9" ht="57.6" x14ac:dyDescent="0.3">
      <c r="A11" s="5" t="s">
        <v>45</v>
      </c>
      <c r="B11" s="1" t="s">
        <v>46</v>
      </c>
      <c r="C11" s="5" t="s">
        <v>47</v>
      </c>
      <c r="D11" s="3" t="s">
        <v>48</v>
      </c>
      <c r="E11" s="5">
        <v>3</v>
      </c>
      <c r="F11" s="5"/>
      <c r="G11" s="1"/>
      <c r="H11" s="1"/>
      <c r="I11" s="17">
        <f t="shared" si="0"/>
        <v>0</v>
      </c>
    </row>
    <row r="12" spans="1:9" ht="43.2" x14ac:dyDescent="0.3">
      <c r="A12" s="5" t="s">
        <v>49</v>
      </c>
      <c r="B12" s="1" t="s">
        <v>50</v>
      </c>
      <c r="C12" s="5" t="s">
        <v>51</v>
      </c>
      <c r="D12" s="3" t="s">
        <v>52</v>
      </c>
      <c r="E12" s="5">
        <v>1</v>
      </c>
      <c r="F12" s="5"/>
      <c r="G12" s="1"/>
      <c r="H12" s="1"/>
      <c r="I12" s="17">
        <f t="shared" si="0"/>
        <v>0</v>
      </c>
    </row>
    <row r="13" spans="1:9" ht="43.2" x14ac:dyDescent="0.3">
      <c r="A13" s="5" t="s">
        <v>53</v>
      </c>
      <c r="B13" s="1" t="s">
        <v>54</v>
      </c>
      <c r="C13" s="5" t="s">
        <v>55</v>
      </c>
      <c r="D13" s="3" t="s">
        <v>56</v>
      </c>
      <c r="E13" s="5">
        <v>27</v>
      </c>
      <c r="F13" s="5"/>
      <c r="G13" s="1"/>
      <c r="H13" s="1"/>
      <c r="I13" s="17">
        <f t="shared" si="0"/>
        <v>0</v>
      </c>
    </row>
    <row r="14" spans="1:9" ht="28.8" x14ac:dyDescent="0.3">
      <c r="A14" s="14" t="s">
        <v>57</v>
      </c>
      <c r="B14" s="1" t="s">
        <v>58</v>
      </c>
      <c r="C14" s="5" t="s">
        <v>59</v>
      </c>
      <c r="D14" s="3" t="s">
        <v>60</v>
      </c>
      <c r="E14" s="5">
        <v>22</v>
      </c>
      <c r="F14" s="5"/>
      <c r="G14" s="1"/>
      <c r="H14" s="1"/>
      <c r="I14" s="17">
        <f t="shared" si="0"/>
        <v>0</v>
      </c>
    </row>
    <row r="15" spans="1:9" ht="57.6" x14ac:dyDescent="0.3">
      <c r="A15" s="5" t="s">
        <v>61</v>
      </c>
      <c r="B15" s="1" t="s">
        <v>62</v>
      </c>
      <c r="C15" s="5" t="s">
        <v>55</v>
      </c>
      <c r="D15" s="3" t="s">
        <v>63</v>
      </c>
      <c r="E15" s="5">
        <v>10</v>
      </c>
      <c r="F15" s="5"/>
      <c r="G15" s="1"/>
      <c r="H15" s="1"/>
      <c r="I15" s="17">
        <f t="shared" si="0"/>
        <v>0</v>
      </c>
    </row>
    <row r="16" spans="1:9" ht="43.2" x14ac:dyDescent="0.3">
      <c r="A16" s="5" t="s">
        <v>64</v>
      </c>
      <c r="B16" s="1" t="s">
        <v>65</v>
      </c>
      <c r="C16" s="5" t="s">
        <v>55</v>
      </c>
      <c r="D16" s="3" t="s">
        <v>56</v>
      </c>
      <c r="E16" s="5">
        <v>20</v>
      </c>
      <c r="F16" s="5"/>
      <c r="G16" s="1"/>
      <c r="H16" s="1"/>
      <c r="I16" s="17">
        <f t="shared" si="0"/>
        <v>0</v>
      </c>
    </row>
    <row r="17" spans="1:9" ht="28.8" x14ac:dyDescent="0.3">
      <c r="A17" s="5" t="s">
        <v>66</v>
      </c>
      <c r="B17" s="1" t="s">
        <v>67</v>
      </c>
      <c r="C17" s="5" t="s">
        <v>68</v>
      </c>
      <c r="D17" s="3" t="s">
        <v>69</v>
      </c>
      <c r="E17" s="5">
        <v>1</v>
      </c>
      <c r="F17" s="5"/>
      <c r="G17" s="1"/>
      <c r="H17" s="1"/>
      <c r="I17" s="17">
        <f t="shared" si="0"/>
        <v>0</v>
      </c>
    </row>
    <row r="18" spans="1:9" ht="86.4" x14ac:dyDescent="0.3">
      <c r="A18" s="5" t="s">
        <v>70</v>
      </c>
      <c r="B18" s="1" t="s">
        <v>71</v>
      </c>
      <c r="C18" s="5" t="s">
        <v>72</v>
      </c>
      <c r="D18" s="3" t="s">
        <v>73</v>
      </c>
      <c r="E18" s="5">
        <v>10</v>
      </c>
      <c r="F18" s="5"/>
      <c r="G18" s="1"/>
      <c r="H18" s="1"/>
      <c r="I18" s="17">
        <f t="shared" si="0"/>
        <v>0</v>
      </c>
    </row>
    <row r="19" spans="1:9" ht="57.6" x14ac:dyDescent="0.3">
      <c r="A19" s="5" t="s">
        <v>74</v>
      </c>
      <c r="B19" s="1" t="s">
        <v>75</v>
      </c>
      <c r="C19" s="5" t="s">
        <v>76</v>
      </c>
      <c r="D19" s="3" t="s">
        <v>77</v>
      </c>
      <c r="E19" s="5">
        <v>11</v>
      </c>
      <c r="F19" s="5"/>
      <c r="G19" s="1"/>
      <c r="H19" s="1"/>
      <c r="I19" s="17">
        <f t="shared" si="0"/>
        <v>0</v>
      </c>
    </row>
    <row r="20" spans="1:9" ht="43.2" x14ac:dyDescent="0.3">
      <c r="A20" s="5" t="s">
        <v>78</v>
      </c>
      <c r="B20" s="1" t="s">
        <v>50</v>
      </c>
      <c r="C20" s="5" t="s">
        <v>79</v>
      </c>
      <c r="D20" s="3" t="s">
        <v>52</v>
      </c>
      <c r="E20" s="5">
        <v>2</v>
      </c>
      <c r="F20" s="5"/>
      <c r="G20" s="1"/>
      <c r="H20" s="1"/>
      <c r="I20" s="17">
        <f t="shared" si="0"/>
        <v>0</v>
      </c>
    </row>
    <row r="21" spans="1:9" ht="72" x14ac:dyDescent="0.3">
      <c r="A21" s="5" t="s">
        <v>80</v>
      </c>
      <c r="B21" s="1" t="s">
        <v>81</v>
      </c>
      <c r="C21" s="5" t="s">
        <v>82</v>
      </c>
      <c r="D21" s="3" t="s">
        <v>83</v>
      </c>
      <c r="E21" s="5">
        <v>25</v>
      </c>
      <c r="F21" s="5"/>
      <c r="G21" s="1"/>
      <c r="H21" s="1"/>
      <c r="I21" s="17">
        <f t="shared" si="0"/>
        <v>0</v>
      </c>
    </row>
    <row r="22" spans="1:9" ht="28.8" x14ac:dyDescent="0.3">
      <c r="A22" s="5" t="s">
        <v>84</v>
      </c>
      <c r="B22" s="1" t="s">
        <v>67</v>
      </c>
      <c r="C22" s="5" t="s">
        <v>85</v>
      </c>
      <c r="D22" s="3" t="s">
        <v>69</v>
      </c>
      <c r="E22" s="5">
        <v>3</v>
      </c>
      <c r="F22" s="5"/>
      <c r="G22" s="1"/>
      <c r="H22" s="1"/>
      <c r="I22" s="17">
        <f t="shared" si="0"/>
        <v>0</v>
      </c>
    </row>
    <row r="23" spans="1:9" ht="57.6" x14ac:dyDescent="0.3">
      <c r="A23" s="5" t="s">
        <v>86</v>
      </c>
      <c r="B23" s="1" t="s">
        <v>46</v>
      </c>
      <c r="C23" s="5" t="s">
        <v>87</v>
      </c>
      <c r="D23" s="3" t="s">
        <v>48</v>
      </c>
      <c r="E23" s="5">
        <v>5</v>
      </c>
      <c r="F23" s="5"/>
      <c r="G23" s="1"/>
      <c r="H23" s="1"/>
      <c r="I23" s="17">
        <f t="shared" si="0"/>
        <v>0</v>
      </c>
    </row>
    <row r="24" spans="1:9" x14ac:dyDescent="0.3">
      <c r="A24" s="5" t="s">
        <v>88</v>
      </c>
      <c r="B24" s="1" t="s">
        <v>89</v>
      </c>
      <c r="C24" s="5" t="s">
        <v>55</v>
      </c>
      <c r="D24" s="3" t="s">
        <v>90</v>
      </c>
      <c r="E24" s="5">
        <v>20</v>
      </c>
      <c r="F24" s="5"/>
      <c r="G24" s="1"/>
      <c r="H24" s="1"/>
      <c r="I24" s="17">
        <f t="shared" si="0"/>
        <v>0</v>
      </c>
    </row>
    <row r="25" spans="1:9" ht="57.6" x14ac:dyDescent="0.3">
      <c r="A25" s="5" t="s">
        <v>91</v>
      </c>
      <c r="B25" s="1" t="s">
        <v>46</v>
      </c>
      <c r="C25" s="5" t="s">
        <v>92</v>
      </c>
      <c r="D25" s="3" t="s">
        <v>48</v>
      </c>
      <c r="E25" s="5">
        <v>2</v>
      </c>
      <c r="F25" s="5"/>
      <c r="G25" s="1"/>
      <c r="H25" s="1"/>
      <c r="I25" s="17">
        <f t="shared" si="0"/>
        <v>0</v>
      </c>
    </row>
    <row r="26" spans="1:9" ht="43.2" x14ac:dyDescent="0.3">
      <c r="A26" s="5" t="s">
        <v>93</v>
      </c>
      <c r="B26" s="1" t="s">
        <v>50</v>
      </c>
      <c r="C26" s="5" t="s">
        <v>68</v>
      </c>
      <c r="D26" s="3" t="s">
        <v>52</v>
      </c>
      <c r="E26" s="5">
        <v>2</v>
      </c>
      <c r="F26" s="5"/>
      <c r="G26" s="1"/>
      <c r="H26" s="1"/>
      <c r="I26" s="17">
        <f t="shared" si="0"/>
        <v>0</v>
      </c>
    </row>
    <row r="27" spans="1:9" ht="28.8" x14ac:dyDescent="0.3">
      <c r="A27" s="5" t="s">
        <v>94</v>
      </c>
      <c r="B27" s="1" t="s">
        <v>67</v>
      </c>
      <c r="C27" s="5" t="s">
        <v>95</v>
      </c>
      <c r="D27" s="3" t="s">
        <v>69</v>
      </c>
      <c r="E27" s="5">
        <v>1</v>
      </c>
      <c r="F27" s="5"/>
      <c r="G27" s="1"/>
      <c r="H27" s="1"/>
      <c r="I27" s="17">
        <f t="shared" si="0"/>
        <v>0</v>
      </c>
    </row>
    <row r="28" spans="1:9" ht="57.6" x14ac:dyDescent="0.3">
      <c r="A28" s="5" t="s">
        <v>96</v>
      </c>
      <c r="B28" s="1" t="s">
        <v>20</v>
      </c>
      <c r="C28" s="5" t="s">
        <v>97</v>
      </c>
      <c r="D28" s="3" t="s">
        <v>98</v>
      </c>
      <c r="E28" s="5">
        <v>2</v>
      </c>
      <c r="F28" s="5"/>
      <c r="G28" s="1"/>
      <c r="H28" s="1"/>
      <c r="I28" s="17">
        <f t="shared" si="0"/>
        <v>0</v>
      </c>
    </row>
    <row r="29" spans="1:9" ht="43.2" x14ac:dyDescent="0.3">
      <c r="A29" s="5" t="s">
        <v>99</v>
      </c>
      <c r="B29" s="1" t="s">
        <v>62</v>
      </c>
      <c r="C29" s="5" t="s">
        <v>100</v>
      </c>
      <c r="D29" s="3" t="s">
        <v>101</v>
      </c>
      <c r="E29" s="5">
        <v>18</v>
      </c>
      <c r="F29" s="5"/>
      <c r="G29" s="1"/>
      <c r="H29" s="1"/>
      <c r="I29" s="17">
        <f t="shared" si="0"/>
        <v>0</v>
      </c>
    </row>
    <row r="30" spans="1:9" ht="57.6" x14ac:dyDescent="0.3">
      <c r="A30" s="5" t="s">
        <v>102</v>
      </c>
      <c r="B30" s="1" t="s">
        <v>20</v>
      </c>
      <c r="C30" s="5" t="s">
        <v>103</v>
      </c>
      <c r="D30" s="3" t="s">
        <v>22</v>
      </c>
      <c r="E30" s="5">
        <v>3</v>
      </c>
      <c r="F30" s="5"/>
      <c r="G30" s="1"/>
      <c r="H30" s="1"/>
      <c r="I30" s="17">
        <f t="shared" si="0"/>
        <v>0</v>
      </c>
    </row>
    <row r="31" spans="1:9" ht="57.6" x14ac:dyDescent="0.3">
      <c r="A31" s="5" t="s">
        <v>104</v>
      </c>
      <c r="B31" s="1" t="s">
        <v>20</v>
      </c>
      <c r="C31" s="5" t="s">
        <v>105</v>
      </c>
      <c r="D31" s="3" t="s">
        <v>22</v>
      </c>
      <c r="E31" s="5">
        <v>2</v>
      </c>
      <c r="F31" s="5"/>
      <c r="G31" s="1"/>
      <c r="H31" s="1"/>
      <c r="I31" s="17">
        <f t="shared" si="0"/>
        <v>0</v>
      </c>
    </row>
    <row r="32" spans="1:9" ht="72" x14ac:dyDescent="0.3">
      <c r="A32" s="5" t="s">
        <v>106</v>
      </c>
      <c r="B32" s="1" t="s">
        <v>28</v>
      </c>
      <c r="C32" s="5" t="s">
        <v>107</v>
      </c>
      <c r="D32" s="3" t="s">
        <v>30</v>
      </c>
      <c r="E32" s="5">
        <v>2</v>
      </c>
      <c r="F32" s="5"/>
      <c r="G32" s="1"/>
      <c r="H32" s="1"/>
      <c r="I32" s="17">
        <f t="shared" si="0"/>
        <v>0</v>
      </c>
    </row>
    <row r="33" spans="1:9" ht="57.6" x14ac:dyDescent="0.3">
      <c r="A33" s="5" t="s">
        <v>108</v>
      </c>
      <c r="B33" s="1" t="s">
        <v>46</v>
      </c>
      <c r="C33" s="5" t="s">
        <v>109</v>
      </c>
      <c r="D33" s="3" t="s">
        <v>48</v>
      </c>
      <c r="E33" s="5">
        <v>1</v>
      </c>
      <c r="F33" s="5"/>
      <c r="G33" s="1"/>
      <c r="H33" s="1"/>
      <c r="I33" s="17">
        <f t="shared" si="0"/>
        <v>0</v>
      </c>
    </row>
    <row r="34" spans="1:9" ht="57.6" x14ac:dyDescent="0.3">
      <c r="A34" s="5" t="s">
        <v>110</v>
      </c>
      <c r="B34" s="1" t="s">
        <v>46</v>
      </c>
      <c r="C34" s="5" t="s">
        <v>111</v>
      </c>
      <c r="D34" s="3" t="s">
        <v>48</v>
      </c>
      <c r="E34" s="5">
        <v>7</v>
      </c>
      <c r="F34" s="5"/>
      <c r="G34" s="1"/>
      <c r="H34" s="1"/>
      <c r="I34" s="17">
        <f t="shared" si="0"/>
        <v>0</v>
      </c>
    </row>
    <row r="35" spans="1:9" ht="57.6" x14ac:dyDescent="0.3">
      <c r="A35" s="5" t="s">
        <v>112</v>
      </c>
      <c r="B35" s="1" t="s">
        <v>46</v>
      </c>
      <c r="C35" s="5" t="s">
        <v>92</v>
      </c>
      <c r="D35" s="3" t="s">
        <v>48</v>
      </c>
      <c r="E35" s="5">
        <v>1</v>
      </c>
      <c r="F35" s="5"/>
      <c r="G35" s="1"/>
      <c r="H35" s="1"/>
      <c r="I35" s="17">
        <f t="shared" si="0"/>
        <v>0</v>
      </c>
    </row>
    <row r="36" spans="1:9" ht="28.8" x14ac:dyDescent="0.3">
      <c r="A36" s="5" t="s">
        <v>113</v>
      </c>
      <c r="B36" s="1" t="s">
        <v>67</v>
      </c>
      <c r="C36" s="5" t="s">
        <v>114</v>
      </c>
      <c r="D36" s="3" t="s">
        <v>69</v>
      </c>
      <c r="E36" s="5">
        <v>1</v>
      </c>
      <c r="F36" s="5"/>
      <c r="G36" s="1"/>
      <c r="H36" s="1"/>
      <c r="I36" s="17">
        <f t="shared" si="0"/>
        <v>0</v>
      </c>
    </row>
    <row r="37" spans="1:9" ht="28.8" x14ac:dyDescent="0.3">
      <c r="A37" s="5" t="s">
        <v>115</v>
      </c>
      <c r="B37" s="1" t="s">
        <v>67</v>
      </c>
      <c r="C37" s="5" t="s">
        <v>116</v>
      </c>
      <c r="D37" s="3" t="s">
        <v>69</v>
      </c>
      <c r="E37" s="5">
        <v>1</v>
      </c>
      <c r="F37" s="5"/>
      <c r="G37" s="1"/>
      <c r="H37" s="1"/>
      <c r="I37" s="17">
        <f t="shared" si="0"/>
        <v>0</v>
      </c>
    </row>
    <row r="38" spans="1:9" ht="57.6" x14ac:dyDescent="0.3">
      <c r="A38" s="5" t="s">
        <v>117</v>
      </c>
      <c r="B38" s="1" t="s">
        <v>118</v>
      </c>
      <c r="C38" s="5" t="s">
        <v>82</v>
      </c>
      <c r="D38" s="3" t="s">
        <v>119</v>
      </c>
      <c r="E38" s="5">
        <v>1</v>
      </c>
      <c r="F38" s="5"/>
      <c r="G38" s="1"/>
      <c r="H38" s="1"/>
      <c r="I38" s="17">
        <f t="shared" si="0"/>
        <v>0</v>
      </c>
    </row>
    <row r="39" spans="1:9" ht="57.6" x14ac:dyDescent="0.3">
      <c r="A39" s="5" t="s">
        <v>120</v>
      </c>
      <c r="B39" s="1" t="s">
        <v>46</v>
      </c>
      <c r="C39" s="5" t="s">
        <v>121</v>
      </c>
      <c r="D39" s="3" t="s">
        <v>48</v>
      </c>
      <c r="E39" s="5">
        <v>1</v>
      </c>
      <c r="F39" s="5"/>
      <c r="G39" s="1"/>
      <c r="H39" s="1"/>
      <c r="I39" s="17">
        <f t="shared" si="0"/>
        <v>0</v>
      </c>
    </row>
    <row r="40" spans="1:9" ht="28.8" x14ac:dyDescent="0.3">
      <c r="A40" s="5" t="s">
        <v>122</v>
      </c>
      <c r="B40" s="1" t="s">
        <v>67</v>
      </c>
      <c r="C40" s="5" t="s">
        <v>79</v>
      </c>
      <c r="D40" s="3" t="s">
        <v>69</v>
      </c>
      <c r="E40" s="5">
        <v>2</v>
      </c>
      <c r="F40" s="5"/>
      <c r="G40" s="1"/>
      <c r="H40" s="1"/>
      <c r="I40" s="17">
        <f t="shared" si="0"/>
        <v>0</v>
      </c>
    </row>
    <row r="41" spans="1:9" ht="43.2" x14ac:dyDescent="0.3">
      <c r="A41" s="5" t="s">
        <v>123</v>
      </c>
      <c r="B41" s="1" t="s">
        <v>50</v>
      </c>
      <c r="C41" s="5" t="s">
        <v>124</v>
      </c>
      <c r="D41" s="3" t="s">
        <v>52</v>
      </c>
      <c r="E41" s="5">
        <v>1</v>
      </c>
      <c r="F41" s="5"/>
      <c r="G41" s="1"/>
      <c r="H41" s="1"/>
      <c r="I41" s="17">
        <f t="shared" si="0"/>
        <v>0</v>
      </c>
    </row>
    <row r="42" spans="1:9" ht="100.8" x14ac:dyDescent="0.3">
      <c r="A42" s="5" t="s">
        <v>125</v>
      </c>
      <c r="B42" s="1" t="s">
        <v>28</v>
      </c>
      <c r="C42" s="5" t="s">
        <v>126</v>
      </c>
      <c r="D42" s="3" t="s">
        <v>127</v>
      </c>
      <c r="E42" s="5">
        <v>2</v>
      </c>
      <c r="F42" s="5"/>
      <c r="G42" s="1"/>
      <c r="H42" s="1"/>
      <c r="I42" s="17">
        <f t="shared" si="0"/>
        <v>0</v>
      </c>
    </row>
    <row r="43" spans="1:9" ht="57.6" x14ac:dyDescent="0.3">
      <c r="A43" s="5" t="s">
        <v>128</v>
      </c>
      <c r="B43" s="1" t="s">
        <v>20</v>
      </c>
      <c r="C43" s="5" t="s">
        <v>129</v>
      </c>
      <c r="D43" s="3" t="s">
        <v>22</v>
      </c>
      <c r="E43" s="5">
        <v>4</v>
      </c>
      <c r="F43" s="5"/>
      <c r="G43" s="1"/>
      <c r="H43" s="1"/>
      <c r="I43" s="17">
        <f t="shared" si="0"/>
        <v>0</v>
      </c>
    </row>
    <row r="44" spans="1:9" ht="28.8" x14ac:dyDescent="0.3">
      <c r="A44" s="5" t="s">
        <v>130</v>
      </c>
      <c r="B44" s="1" t="s">
        <v>67</v>
      </c>
      <c r="C44" s="5" t="s">
        <v>124</v>
      </c>
      <c r="D44" s="3" t="s">
        <v>69</v>
      </c>
      <c r="E44" s="5">
        <v>2</v>
      </c>
      <c r="F44" s="5"/>
      <c r="G44" s="1"/>
      <c r="H44" s="1"/>
      <c r="I44" s="17">
        <f t="shared" si="0"/>
        <v>0</v>
      </c>
    </row>
    <row r="45" spans="1:9" ht="28.8" x14ac:dyDescent="0.3">
      <c r="A45" s="5" t="s">
        <v>131</v>
      </c>
      <c r="B45" s="1" t="s">
        <v>42</v>
      </c>
      <c r="C45" s="5" t="s">
        <v>132</v>
      </c>
      <c r="D45" s="3" t="s">
        <v>44</v>
      </c>
      <c r="E45" s="5">
        <v>1</v>
      </c>
      <c r="F45" s="5"/>
      <c r="G45" s="1"/>
      <c r="H45" s="1"/>
      <c r="I45" s="17">
        <f t="shared" si="0"/>
        <v>0</v>
      </c>
    </row>
    <row r="46" spans="1:9" ht="72" x14ac:dyDescent="0.3">
      <c r="A46" s="5" t="s">
        <v>133</v>
      </c>
      <c r="B46" s="1" t="s">
        <v>28</v>
      </c>
      <c r="C46" s="5" t="s">
        <v>134</v>
      </c>
      <c r="D46" s="3" t="s">
        <v>30</v>
      </c>
      <c r="E46" s="5">
        <v>1</v>
      </c>
      <c r="F46" s="5"/>
      <c r="G46" s="1"/>
      <c r="H46" s="1"/>
      <c r="I46" s="17">
        <f t="shared" si="0"/>
        <v>0</v>
      </c>
    </row>
    <row r="47" spans="1:9" ht="28.8" x14ac:dyDescent="0.3">
      <c r="A47" s="5" t="s">
        <v>135</v>
      </c>
      <c r="B47" s="1" t="s">
        <v>67</v>
      </c>
      <c r="C47" s="5" t="s">
        <v>136</v>
      </c>
      <c r="D47" s="3" t="s">
        <v>69</v>
      </c>
      <c r="E47" s="5">
        <v>1</v>
      </c>
      <c r="F47" s="5"/>
      <c r="G47" s="1"/>
      <c r="H47" s="1"/>
      <c r="I47" s="17">
        <f t="shared" si="0"/>
        <v>0</v>
      </c>
    </row>
    <row r="48" spans="1:9" ht="100.8" x14ac:dyDescent="0.3">
      <c r="A48" s="5" t="s">
        <v>137</v>
      </c>
      <c r="B48" s="1" t="s">
        <v>138</v>
      </c>
      <c r="C48" s="5"/>
      <c r="D48" s="3" t="s">
        <v>144</v>
      </c>
      <c r="E48" s="5">
        <v>16</v>
      </c>
      <c r="F48" s="5"/>
      <c r="G48" s="1"/>
      <c r="H48" s="1"/>
      <c r="I48" s="17">
        <f t="shared" si="0"/>
        <v>0</v>
      </c>
    </row>
    <row r="49" spans="1:9" x14ac:dyDescent="0.3">
      <c r="A49" s="5"/>
      <c r="B49" s="16" t="s">
        <v>139</v>
      </c>
      <c r="C49" s="5"/>
      <c r="D49" s="3"/>
      <c r="E49" s="5">
        <v>1</v>
      </c>
      <c r="F49" s="5"/>
      <c r="I49" s="17">
        <f t="shared" si="0"/>
        <v>0</v>
      </c>
    </row>
    <row r="50" spans="1:9" x14ac:dyDescent="0.3">
      <c r="A50" s="5"/>
      <c r="B50" s="13" t="s">
        <v>140</v>
      </c>
      <c r="C50" s="5"/>
      <c r="D50" s="3"/>
      <c r="E50" s="5">
        <v>1</v>
      </c>
      <c r="F50" s="5"/>
      <c r="I50" s="17">
        <f t="shared" si="0"/>
        <v>0</v>
      </c>
    </row>
    <row r="51" spans="1:9" x14ac:dyDescent="0.3">
      <c r="A51" s="7"/>
      <c r="B51" s="7"/>
      <c r="C51" s="7"/>
      <c r="D51" s="7"/>
      <c r="E51" s="7"/>
      <c r="F51" s="7"/>
      <c r="I51" s="18"/>
    </row>
    <row r="52" spans="1:9" x14ac:dyDescent="0.3">
      <c r="B52" s="9" t="s">
        <v>141</v>
      </c>
      <c r="I52" s="19">
        <f>SUM(I3:I50)</f>
        <v>0</v>
      </c>
    </row>
    <row r="53" spans="1:9" x14ac:dyDescent="0.3">
      <c r="B53" s="8" t="s">
        <v>142</v>
      </c>
      <c r="I53" s="20">
        <f>I52*0.21</f>
        <v>0</v>
      </c>
    </row>
    <row r="54" spans="1:9" ht="15.6" x14ac:dyDescent="0.3">
      <c r="B54" s="8" t="s">
        <v>143</v>
      </c>
      <c r="I54" s="21">
        <f>I52+I53</f>
        <v>0</v>
      </c>
    </row>
  </sheetData>
  <pageMargins left="0.7" right="0.7" top="0.78740157499999996" bottom="0.78740157499999996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aeb5e0-4d8c-495b-8ac8-9c7e0f9108af">
      <Terms xmlns="http://schemas.microsoft.com/office/infopath/2007/PartnerControls"/>
    </lcf76f155ced4ddcb4097134ff3c332f>
    <TaxCatchAll xmlns="1c1cfe40-64e6-48a4-a923-d8a21d9bc96d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267FE34967BE34AA1C2910CD8452E2D" ma:contentTypeVersion="15" ma:contentTypeDescription="Vytvoří nový dokument" ma:contentTypeScope="" ma:versionID="19544547465c62a1384639bfb8523264">
  <xsd:schema xmlns:xsd="http://www.w3.org/2001/XMLSchema" xmlns:xs="http://www.w3.org/2001/XMLSchema" xmlns:p="http://schemas.microsoft.com/office/2006/metadata/properties" xmlns:ns2="42aeb5e0-4d8c-495b-8ac8-9c7e0f9108af" xmlns:ns3="1c1cfe40-64e6-48a4-a923-d8a21d9bc96d" targetNamespace="http://schemas.microsoft.com/office/2006/metadata/properties" ma:root="true" ma:fieldsID="ec50c24212fe8b47600ee8a5c952b3e6" ns2:_="" ns3:_="">
    <xsd:import namespace="42aeb5e0-4d8c-495b-8ac8-9c7e0f9108af"/>
    <xsd:import namespace="1c1cfe40-64e6-48a4-a923-d8a21d9bc96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aeb5e0-4d8c-495b-8ac8-9c7e0f9108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5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Značky obrázků" ma:readOnly="false" ma:fieldId="{5cf76f15-5ced-4ddc-b409-7134ff3c332f}" ma:taxonomyMulti="true" ma:sspId="05144c32-5194-445f-8fa8-b47f4d440b8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1cfe40-64e6-48a4-a923-d8a21d9bc96d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71ba7402-a552-47a9-ad5f-5f8c4461a637}" ma:internalName="TaxCatchAll" ma:showField="CatchAllData" ma:web="1c1cfe40-64e6-48a4-a923-d8a21d9bc9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D74223-B1D0-4BCF-A690-5B3DA47222B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E04DC2C-8ADC-4F81-BCA4-050D29B5D450}">
  <ds:schemaRefs>
    <ds:schemaRef ds:uri="http://schemas.microsoft.com/office/2006/metadata/properties"/>
    <ds:schemaRef ds:uri="http://schemas.microsoft.com/office/infopath/2007/PartnerControls"/>
    <ds:schemaRef ds:uri="42aeb5e0-4d8c-495b-8ac8-9c7e0f9108af"/>
    <ds:schemaRef ds:uri="1c1cfe40-64e6-48a4-a923-d8a21d9bc96d"/>
  </ds:schemaRefs>
</ds:datastoreItem>
</file>

<file path=customXml/itemProps3.xml><?xml version="1.0" encoding="utf-8"?>
<ds:datastoreItem xmlns:ds="http://schemas.openxmlformats.org/officeDocument/2006/customXml" ds:itemID="{BEBDE8C8-4E8D-4157-B097-3FBF6C39B0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2aeb5e0-4d8c-495b-8ac8-9c7e0f9108af"/>
    <ds:schemaRef ds:uri="1c1cfe40-64e6-48a4-a923-d8a21d9bc96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OP-JAK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Dana Vlčková</dc:creator>
  <cp:keywords/>
  <dc:description/>
  <cp:lastModifiedBy>Elena Komjaty</cp:lastModifiedBy>
  <cp:revision/>
  <dcterms:created xsi:type="dcterms:W3CDTF">2024-06-25T10:22:13Z</dcterms:created>
  <dcterms:modified xsi:type="dcterms:W3CDTF">2025-04-08T13:55:05Z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0x010100C267FE34967BE34AA1C2910CD8452E2D</vt:lpwstr>
  </property>
  <property fmtid="{D5CDD505-2E9C-101B-9397-08002B2CF9AE}" pid="3" name="MediaServiceImageTags">
    <vt:lpwstr/>
  </property>
</Properties>
</file>